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8.200\zimu\業務\庶務（契約とか）\令和３年度　契約について\委託\R3.7～給食\プロポーザル資料\"/>
    </mc:Choice>
  </mc:AlternateContent>
  <xr:revisionPtr revIDLastSave="0" documentId="13_ncr:1_{B68CDC12-B568-4363-A570-7AD81D0010E9}" xr6:coauthVersionLast="36" xr6:coauthVersionMax="36" xr10:uidLastSave="{00000000-0000-0000-0000-000000000000}"/>
  <bookViews>
    <workbookView xWindow="0" yWindow="0" windowWidth="20490" windowHeight="7275" xr2:uid="{00000000-000D-0000-FFFF-FFFF00000000}"/>
  </bookViews>
  <sheets>
    <sheet name="110食固定費（   円）見積内訳書" sheetId="7" r:id="rId1"/>
    <sheet name="2年目　3年目147食固定費 (参考見積内訳書）" sheetId="8" state="hidden" r:id="rId2"/>
  </sheets>
  <definedNames>
    <definedName name="_xlnm.Print_Area" localSheetId="0">'110食固定費（   円）見積内訳書'!$A$1:$H$44</definedName>
    <definedName name="_xlnm.Print_Area" localSheetId="1">'2年目　3年目147食固定費 (参考見積内訳書）'!$A$1:$H$28</definedName>
  </definedNames>
  <calcPr calcId="191029"/>
</workbook>
</file>

<file path=xl/calcChain.xml><?xml version="1.0" encoding="utf-8"?>
<calcChain xmlns="http://schemas.openxmlformats.org/spreadsheetml/2006/main">
  <c r="G16" i="7" l="1"/>
  <c r="B43" i="7" l="1"/>
  <c r="E12" i="8" l="1"/>
  <c r="G11" i="8"/>
  <c r="G10" i="8"/>
  <c r="G9" i="8"/>
  <c r="E8" i="8"/>
  <c r="G7" i="8"/>
  <c r="G6" i="8"/>
  <c r="G5" i="8"/>
  <c r="E11" i="7"/>
  <c r="E7" i="7"/>
  <c r="G12" i="8" l="1"/>
  <c r="G8" i="8"/>
  <c r="G13" i="8" s="1"/>
  <c r="D8" i="7"/>
  <c r="G8" i="7"/>
  <c r="G4" i="7"/>
  <c r="G5" i="7"/>
  <c r="D9" i="7"/>
  <c r="G9" i="7" l="1"/>
  <c r="D10" i="7"/>
  <c r="G10" i="7" s="1"/>
  <c r="G11" i="7" s="1"/>
  <c r="G6" i="7"/>
  <c r="G7" i="7" s="1"/>
  <c r="D7" i="7"/>
  <c r="G12" i="7" l="1"/>
  <c r="G17" i="7" s="1"/>
  <c r="D11" i="7"/>
</calcChain>
</file>

<file path=xl/sharedStrings.xml><?xml version="1.0" encoding="utf-8"?>
<sst xmlns="http://schemas.openxmlformats.org/spreadsheetml/2006/main" count="97" uniqueCount="64">
  <si>
    <t>№</t>
  </si>
  <si>
    <t>施設別・内容</t>
    <rPh sb="0" eb="2">
      <t>シセツ</t>
    </rPh>
    <rPh sb="2" eb="3">
      <t>ベツ</t>
    </rPh>
    <rPh sb="4" eb="6">
      <t>ナイヨウ</t>
    </rPh>
    <phoneticPr fontId="2"/>
  </si>
  <si>
    <t>【病院】</t>
    <rPh sb="1" eb="3">
      <t>ビョウイン</t>
    </rPh>
    <phoneticPr fontId="2"/>
  </si>
  <si>
    <t>患者食</t>
    <rPh sb="0" eb="2">
      <t>カンジャ</t>
    </rPh>
    <rPh sb="2" eb="3">
      <t>ショク</t>
    </rPh>
    <phoneticPr fontId="2"/>
  </si>
  <si>
    <t>固定費</t>
    <rPh sb="0" eb="3">
      <t>コテイヒ</t>
    </rPh>
    <phoneticPr fontId="10"/>
  </si>
  <si>
    <t>朝食</t>
    <rPh sb="0" eb="2">
      <t>チョウショク</t>
    </rPh>
    <phoneticPr fontId="10"/>
  </si>
  <si>
    <t>昼食</t>
    <rPh sb="0" eb="2">
      <t>チュウショク</t>
    </rPh>
    <phoneticPr fontId="10"/>
  </si>
  <si>
    <t>夕食</t>
    <rPh sb="0" eb="2">
      <t>ユウショク</t>
    </rPh>
    <phoneticPr fontId="10"/>
  </si>
  <si>
    <t>患者食
（ハーフ）</t>
    <rPh sb="0" eb="2">
      <t>カンジャ</t>
    </rPh>
    <rPh sb="2" eb="3">
      <t>ショク</t>
    </rPh>
    <phoneticPr fontId="2"/>
  </si>
  <si>
    <t>年間予想総価格
①×②</t>
    <rPh sb="0" eb="2">
      <t>ネンカン</t>
    </rPh>
    <phoneticPr fontId="10"/>
  </si>
  <si>
    <t>円</t>
    <rPh sb="0" eb="1">
      <t>エン</t>
    </rPh>
    <phoneticPr fontId="10"/>
  </si>
  <si>
    <t>1日単価</t>
    <rPh sb="1" eb="2">
      <t>ニチ</t>
    </rPh>
    <rPh sb="2" eb="4">
      <t>タンカ</t>
    </rPh>
    <phoneticPr fontId="3"/>
  </si>
  <si>
    <t>日数</t>
    <rPh sb="0" eb="2">
      <t>ニッスウ</t>
    </rPh>
    <phoneticPr fontId="10"/>
  </si>
  <si>
    <t>1月当たりの固定費</t>
    <rPh sb="1" eb="2">
      <t>ツキ</t>
    </rPh>
    <rPh sb="2" eb="3">
      <t>ア</t>
    </rPh>
    <rPh sb="6" eb="9">
      <t>コテイヒ</t>
    </rPh>
    <phoneticPr fontId="10"/>
  </si>
  <si>
    <t>1年（月数）</t>
    <rPh sb="1" eb="2">
      <t>ネン</t>
    </rPh>
    <rPh sb="3" eb="4">
      <t>ツキ</t>
    </rPh>
    <rPh sb="4" eb="5">
      <t>スウ</t>
    </rPh>
    <phoneticPr fontId="10"/>
  </si>
  <si>
    <t>食材費合計（1年間）</t>
    <rPh sb="0" eb="2">
      <t>ショクザイ</t>
    </rPh>
    <rPh sb="2" eb="3">
      <t>ヒ</t>
    </rPh>
    <rPh sb="3" eb="5">
      <t>ゴウケイ</t>
    </rPh>
    <rPh sb="7" eb="9">
      <t>ネンカン</t>
    </rPh>
    <phoneticPr fontId="10"/>
  </si>
  <si>
    <t>1か月の固定費に含まれるもの、人件費、衛生費、交通費、通信費、消耗品費、光熱水費、ゴミ処理費、減価償却費、住宅手当、保険料、運営管理費、営業経費とします。</t>
    <rPh sb="2" eb="3">
      <t>ゲツ</t>
    </rPh>
    <rPh sb="4" eb="7">
      <t>コテイヒ</t>
    </rPh>
    <rPh sb="8" eb="9">
      <t>フク</t>
    </rPh>
    <rPh sb="15" eb="18">
      <t>ジンケンヒ</t>
    </rPh>
    <rPh sb="19" eb="22">
      <t>エイセイヒ</t>
    </rPh>
    <rPh sb="23" eb="26">
      <t>コウツウヒ</t>
    </rPh>
    <rPh sb="27" eb="30">
      <t>ツウシンヒ</t>
    </rPh>
    <rPh sb="31" eb="33">
      <t>ショウモウ</t>
    </rPh>
    <rPh sb="33" eb="34">
      <t>ヒン</t>
    </rPh>
    <rPh sb="34" eb="35">
      <t>ヒ</t>
    </rPh>
    <rPh sb="36" eb="40">
      <t>コウネツスイヒ</t>
    </rPh>
    <rPh sb="43" eb="45">
      <t>ショリ</t>
    </rPh>
    <rPh sb="45" eb="46">
      <t>ヒ</t>
    </rPh>
    <rPh sb="47" eb="49">
      <t>ゲンカ</t>
    </rPh>
    <rPh sb="49" eb="51">
      <t>ショウキャク</t>
    </rPh>
    <rPh sb="51" eb="52">
      <t>ヒ</t>
    </rPh>
    <rPh sb="53" eb="55">
      <t>ジュウタク</t>
    </rPh>
    <rPh sb="55" eb="57">
      <t>テアテ</t>
    </rPh>
    <rPh sb="58" eb="61">
      <t>ホケンリョウ</t>
    </rPh>
    <rPh sb="62" eb="64">
      <t>ウンエイ</t>
    </rPh>
    <rPh sb="64" eb="67">
      <t>カンリヒ</t>
    </rPh>
    <rPh sb="68" eb="70">
      <t>エイギョウ</t>
    </rPh>
    <rPh sb="70" eb="72">
      <t>ケイヒ</t>
    </rPh>
    <phoneticPr fontId="10"/>
  </si>
  <si>
    <t>1日当たりの各食数</t>
    <rPh sb="1" eb="2">
      <t>ニチ</t>
    </rPh>
    <rPh sb="2" eb="3">
      <t>ア</t>
    </rPh>
    <rPh sb="6" eb="7">
      <t>カク</t>
    </rPh>
    <rPh sb="7" eb="9">
      <t>ショクスウ</t>
    </rPh>
    <phoneticPr fontId="2"/>
  </si>
  <si>
    <t>上記食数の計算は、患者食約141食/日、ハーフ食約7食/日を元に計算してください。</t>
    <rPh sb="0" eb="2">
      <t>ジョウキ</t>
    </rPh>
    <rPh sb="2" eb="4">
      <t>ショクスウ</t>
    </rPh>
    <rPh sb="5" eb="7">
      <t>ケイサン</t>
    </rPh>
    <rPh sb="9" eb="11">
      <t>カンジャ</t>
    </rPh>
    <rPh sb="11" eb="12">
      <t>ショク</t>
    </rPh>
    <rPh sb="12" eb="13">
      <t>ヤク</t>
    </rPh>
    <rPh sb="16" eb="17">
      <t>ショク</t>
    </rPh>
    <rPh sb="18" eb="19">
      <t>ニチ</t>
    </rPh>
    <rPh sb="23" eb="24">
      <t>ショク</t>
    </rPh>
    <rPh sb="24" eb="25">
      <t>ヤク</t>
    </rPh>
    <rPh sb="26" eb="27">
      <t>ショク</t>
    </rPh>
    <rPh sb="28" eb="29">
      <t>ニチ</t>
    </rPh>
    <rPh sb="30" eb="31">
      <t>モト</t>
    </rPh>
    <rPh sb="32" eb="34">
      <t>ケイサン</t>
    </rPh>
    <phoneticPr fontId="10"/>
  </si>
  <si>
    <t>食数には変動があります。固定算出には、180食程度まで増える可能性があります。このことも考慮し、1か月の固定費を算出してください。</t>
    <rPh sb="0" eb="2">
      <t>ショクスウ</t>
    </rPh>
    <rPh sb="4" eb="6">
      <t>ヘンドウ</t>
    </rPh>
    <rPh sb="12" eb="14">
      <t>コテイ</t>
    </rPh>
    <rPh sb="14" eb="16">
      <t>サンシュツ</t>
    </rPh>
    <rPh sb="22" eb="23">
      <t>ショク</t>
    </rPh>
    <rPh sb="23" eb="25">
      <t>テイド</t>
    </rPh>
    <rPh sb="27" eb="28">
      <t>フ</t>
    </rPh>
    <rPh sb="30" eb="33">
      <t>カノウセイ</t>
    </rPh>
    <rPh sb="44" eb="46">
      <t>コウリョ</t>
    </rPh>
    <rPh sb="50" eb="51">
      <t>ゲツ</t>
    </rPh>
    <rPh sb="52" eb="55">
      <t>コテイヒ</t>
    </rPh>
    <rPh sb="56" eb="58">
      <t>サンシュツ</t>
    </rPh>
    <phoneticPr fontId="10"/>
  </si>
  <si>
    <t>総合計（税抜き）</t>
    <rPh sb="0" eb="1">
      <t>ソウ</t>
    </rPh>
    <rPh sb="1" eb="3">
      <t>ゴウケイ</t>
    </rPh>
    <rPh sb="4" eb="5">
      <t>ゼイ</t>
    </rPh>
    <rPh sb="5" eb="6">
      <t>ヌ</t>
    </rPh>
    <phoneticPr fontId="2"/>
  </si>
  <si>
    <t>※1か月当たりの固定費をお書き下さい。</t>
    <rPh sb="3" eb="4">
      <t>ツキ</t>
    </rPh>
    <rPh sb="4" eb="5">
      <t>ア</t>
    </rPh>
    <rPh sb="8" eb="11">
      <t>コテイヒ</t>
    </rPh>
    <rPh sb="13" eb="14">
      <t>カ</t>
    </rPh>
    <rPh sb="15" eb="16">
      <t>クダ</t>
    </rPh>
    <phoneticPr fontId="10"/>
  </si>
  <si>
    <t>①</t>
    <phoneticPr fontId="10"/>
  </si>
  <si>
    <t>②</t>
    <phoneticPr fontId="10"/>
  </si>
  <si>
    <t>①+②</t>
    <phoneticPr fontId="10"/>
  </si>
  <si>
    <t>様式6－2号②</t>
    <rPh sb="0" eb="2">
      <t>ヨウシキ</t>
    </rPh>
    <rPh sb="5" eb="6">
      <t>ゴウ</t>
    </rPh>
    <phoneticPr fontId="10"/>
  </si>
  <si>
    <t>※１</t>
    <phoneticPr fontId="10"/>
  </si>
  <si>
    <t>2年目、3年目から「みさと園」の５０食を踏まえたバージョンです。朝、昼、夕それぞれに50食加えています。</t>
    <rPh sb="1" eb="2">
      <t>ネン</t>
    </rPh>
    <rPh sb="2" eb="3">
      <t>メ</t>
    </rPh>
    <rPh sb="5" eb="6">
      <t>ネン</t>
    </rPh>
    <rPh sb="6" eb="7">
      <t>メ</t>
    </rPh>
    <rPh sb="13" eb="14">
      <t>エン</t>
    </rPh>
    <rPh sb="32" eb="33">
      <t>アサ</t>
    </rPh>
    <rPh sb="34" eb="35">
      <t>ヒル</t>
    </rPh>
    <rPh sb="36" eb="37">
      <t>ユウ</t>
    </rPh>
    <rPh sb="44" eb="45">
      <t>ショク</t>
    </rPh>
    <rPh sb="45" eb="46">
      <t>クワ</t>
    </rPh>
    <phoneticPr fontId="10"/>
  </si>
  <si>
    <t>※1</t>
    <phoneticPr fontId="10"/>
  </si>
  <si>
    <t>1日単価（A）</t>
    <rPh sb="1" eb="2">
      <t>ニチ</t>
    </rPh>
    <rPh sb="2" eb="4">
      <t>タンカ</t>
    </rPh>
    <phoneticPr fontId="3"/>
  </si>
  <si>
    <t>1日当たりの各食数（B)</t>
    <rPh sb="1" eb="2">
      <t>ニチ</t>
    </rPh>
    <rPh sb="2" eb="3">
      <t>ア</t>
    </rPh>
    <rPh sb="6" eb="7">
      <t>カク</t>
    </rPh>
    <rPh sb="7" eb="9">
      <t>ショクスウ</t>
    </rPh>
    <phoneticPr fontId="2"/>
  </si>
  <si>
    <t>日数（C)</t>
    <rPh sb="0" eb="2">
      <t>ニッスウ</t>
    </rPh>
    <phoneticPr fontId="10"/>
  </si>
  <si>
    <t xml:space="preserve">年間予想総価格
（A）×（B）×（C）
</t>
    <rPh sb="0" eb="2">
      <t>ネンカン</t>
    </rPh>
    <phoneticPr fontId="10"/>
  </si>
  <si>
    <t>①</t>
    <phoneticPr fontId="10"/>
  </si>
  <si>
    <t>※1　食材料は、品質確保の観点から、患者食700円とする。ハーフ食350円算出してください。</t>
    <rPh sb="3" eb="4">
      <t>ショク</t>
    </rPh>
    <rPh sb="4" eb="6">
      <t>ザイリョウ</t>
    </rPh>
    <rPh sb="8" eb="10">
      <t>ヒンシツ</t>
    </rPh>
    <rPh sb="10" eb="12">
      <t>カクホ</t>
    </rPh>
    <rPh sb="13" eb="15">
      <t>カンテン</t>
    </rPh>
    <rPh sb="18" eb="20">
      <t>カンジャ</t>
    </rPh>
    <rPh sb="20" eb="21">
      <t>ショク</t>
    </rPh>
    <rPh sb="24" eb="25">
      <t>エン</t>
    </rPh>
    <rPh sb="32" eb="33">
      <t>ショク</t>
    </rPh>
    <rPh sb="36" eb="37">
      <t>エン</t>
    </rPh>
    <rPh sb="37" eb="39">
      <t>サンシュツ</t>
    </rPh>
    <phoneticPr fontId="10"/>
  </si>
  <si>
    <t>※食数は、令和2年間8月～10月の実績で算出しています。</t>
    <rPh sb="1" eb="3">
      <t>ショクスウ</t>
    </rPh>
    <rPh sb="5" eb="7">
      <t>レイワ</t>
    </rPh>
    <rPh sb="8" eb="10">
      <t>ネンカン</t>
    </rPh>
    <rPh sb="11" eb="12">
      <t>ガツ</t>
    </rPh>
    <rPh sb="15" eb="16">
      <t>ガツ</t>
    </rPh>
    <rPh sb="17" eb="19">
      <t>ジッセキ</t>
    </rPh>
    <rPh sb="20" eb="22">
      <t>サンシュツ</t>
    </rPh>
    <phoneticPr fontId="10"/>
  </si>
  <si>
    <t>参考見積内訳書</t>
    <rPh sb="0" eb="2">
      <t>サンコウ</t>
    </rPh>
    <rPh sb="2" eb="4">
      <t>ミツモリ</t>
    </rPh>
    <rPh sb="4" eb="7">
      <t>ウチワケショ</t>
    </rPh>
    <phoneticPr fontId="10"/>
  </si>
  <si>
    <t>食数には変動がありますが、原則、固定費は変更いたしません。ことも考慮し、1か月の固定費を算出してください。</t>
    <rPh sb="0" eb="2">
      <t>ショクスウ</t>
    </rPh>
    <rPh sb="4" eb="6">
      <t>ヘンドウ</t>
    </rPh>
    <rPh sb="13" eb="15">
      <t>ゲンソク</t>
    </rPh>
    <rPh sb="16" eb="18">
      <t>コテイ</t>
    </rPh>
    <rPh sb="18" eb="19">
      <t>ヒ</t>
    </rPh>
    <rPh sb="20" eb="22">
      <t>ヘンコウ</t>
    </rPh>
    <rPh sb="32" eb="34">
      <t>コウリョ</t>
    </rPh>
    <rPh sb="38" eb="39">
      <t>ゲツ</t>
    </rPh>
    <rPh sb="40" eb="43">
      <t>コテイヒ</t>
    </rPh>
    <rPh sb="44" eb="46">
      <t>サンシュツ</t>
    </rPh>
    <phoneticPr fontId="10"/>
  </si>
  <si>
    <t>１年間の固定費</t>
    <rPh sb="1" eb="3">
      <t>ネンカン</t>
    </rPh>
    <rPh sb="4" eb="7">
      <t>コテイヒ</t>
    </rPh>
    <phoneticPr fontId="10"/>
  </si>
  <si>
    <t>※①＋②の額を見積書（様式第6-1号）にお書きください。</t>
    <rPh sb="5" eb="6">
      <t>ガク</t>
    </rPh>
    <rPh sb="7" eb="10">
      <t>ミツモリショ</t>
    </rPh>
    <rPh sb="11" eb="13">
      <t>ヨウシキ</t>
    </rPh>
    <rPh sb="13" eb="14">
      <t>ダイ</t>
    </rPh>
    <rPh sb="17" eb="18">
      <t>ゴウ</t>
    </rPh>
    <rPh sb="21" eb="22">
      <t>カ</t>
    </rPh>
    <phoneticPr fontId="10"/>
  </si>
  <si>
    <t>上記食数の計算は、患者食、ハーフ食合わせて約110人食/日を元に計算してください。</t>
    <rPh sb="0" eb="2">
      <t>ジョウキ</t>
    </rPh>
    <rPh sb="2" eb="4">
      <t>ショクスウ</t>
    </rPh>
    <rPh sb="5" eb="7">
      <t>ケイサン</t>
    </rPh>
    <rPh sb="9" eb="11">
      <t>カンジャ</t>
    </rPh>
    <rPh sb="11" eb="12">
      <t>ショク</t>
    </rPh>
    <rPh sb="16" eb="17">
      <t>ショク</t>
    </rPh>
    <rPh sb="17" eb="18">
      <t>ア</t>
    </rPh>
    <rPh sb="21" eb="22">
      <t>ヤク</t>
    </rPh>
    <rPh sb="25" eb="26">
      <t>ニン</t>
    </rPh>
    <rPh sb="26" eb="27">
      <t>ショク</t>
    </rPh>
    <rPh sb="28" eb="29">
      <t>ニチ</t>
    </rPh>
    <rPh sb="30" eb="31">
      <t>モト</t>
    </rPh>
    <rPh sb="32" eb="34">
      <t>ケイサン</t>
    </rPh>
    <phoneticPr fontId="10"/>
  </si>
  <si>
    <t>患者食、患者食ハーフのみでの食数及び、食材費ｎいおいて、90％以上を占めています。</t>
    <rPh sb="0" eb="2">
      <t>カンジャ</t>
    </rPh>
    <rPh sb="2" eb="3">
      <t>ショク</t>
    </rPh>
    <rPh sb="4" eb="6">
      <t>カンジャ</t>
    </rPh>
    <rPh sb="6" eb="7">
      <t>ショク</t>
    </rPh>
    <rPh sb="14" eb="16">
      <t>ショクスウ</t>
    </rPh>
    <rPh sb="16" eb="17">
      <t>オヨ</t>
    </rPh>
    <rPh sb="19" eb="21">
      <t>ショクザイ</t>
    </rPh>
    <rPh sb="21" eb="22">
      <t>ヒ</t>
    </rPh>
    <rPh sb="31" eb="33">
      <t>イジョウ</t>
    </rPh>
    <rPh sb="34" eb="35">
      <t>シ</t>
    </rPh>
    <phoneticPr fontId="10"/>
  </si>
  <si>
    <t>ハーフ食の食材費に関しては、通常食の50％として下さい。</t>
    <rPh sb="3" eb="4">
      <t>ショク</t>
    </rPh>
    <rPh sb="5" eb="7">
      <t>ショクザイ</t>
    </rPh>
    <rPh sb="7" eb="8">
      <t>ヒ</t>
    </rPh>
    <rPh sb="9" eb="10">
      <t>カン</t>
    </rPh>
    <rPh sb="14" eb="16">
      <t>ツウジョウ</t>
    </rPh>
    <rPh sb="16" eb="17">
      <t>ショク</t>
    </rPh>
    <rPh sb="24" eb="25">
      <t>クダ</t>
    </rPh>
    <phoneticPr fontId="10"/>
  </si>
  <si>
    <t>患者食、患者食ハーフのほかに、以下の種類がございます。単価設定については以下のとおりです。</t>
    <rPh sb="0" eb="2">
      <t>カンジャ</t>
    </rPh>
    <rPh sb="2" eb="3">
      <t>ショク</t>
    </rPh>
    <rPh sb="4" eb="7">
      <t>カンジャショク</t>
    </rPh>
    <rPh sb="15" eb="17">
      <t>イカ</t>
    </rPh>
    <rPh sb="18" eb="20">
      <t>シュルイ</t>
    </rPh>
    <rPh sb="27" eb="29">
      <t>タンカ</t>
    </rPh>
    <rPh sb="29" eb="31">
      <t>セッテイ</t>
    </rPh>
    <rPh sb="36" eb="38">
      <t>イカ</t>
    </rPh>
    <phoneticPr fontId="10"/>
  </si>
  <si>
    <t>患者特別食</t>
    <rPh sb="0" eb="2">
      <t>カンジャ</t>
    </rPh>
    <rPh sb="2" eb="4">
      <t>トクベツ</t>
    </rPh>
    <rPh sb="4" eb="5">
      <t>ショク</t>
    </rPh>
    <phoneticPr fontId="10"/>
  </si>
  <si>
    <t>患者特別食ハーフ</t>
    <rPh sb="0" eb="2">
      <t>カンジャ</t>
    </rPh>
    <rPh sb="2" eb="4">
      <t>トクベツ</t>
    </rPh>
    <rPh sb="4" eb="5">
      <t>ショク</t>
    </rPh>
    <phoneticPr fontId="10"/>
  </si>
  <si>
    <t>透析食</t>
    <rPh sb="0" eb="2">
      <t>トウセキ</t>
    </rPh>
    <rPh sb="2" eb="3">
      <t>ショク</t>
    </rPh>
    <phoneticPr fontId="10"/>
  </si>
  <si>
    <t>ドッグ職</t>
    <rPh sb="3" eb="4">
      <t>ショク</t>
    </rPh>
    <phoneticPr fontId="10"/>
  </si>
  <si>
    <t>付添食</t>
    <rPh sb="0" eb="2">
      <t>ツキソイ</t>
    </rPh>
    <rPh sb="2" eb="3">
      <t>ショク</t>
    </rPh>
    <phoneticPr fontId="10"/>
  </si>
  <si>
    <t>医学生食</t>
    <rPh sb="0" eb="3">
      <t>イガクセイ</t>
    </rPh>
    <rPh sb="3" eb="4">
      <t>ショク</t>
    </rPh>
    <phoneticPr fontId="10"/>
  </si>
  <si>
    <t>検食</t>
    <rPh sb="0" eb="2">
      <t>ケンショク</t>
    </rPh>
    <phoneticPr fontId="10"/>
  </si>
  <si>
    <t>託児所食</t>
    <rPh sb="0" eb="3">
      <t>タクジショ</t>
    </rPh>
    <rPh sb="3" eb="4">
      <t>ショク</t>
    </rPh>
    <phoneticPr fontId="10"/>
  </si>
  <si>
    <t>患者食と同価格とします。</t>
    <rPh sb="0" eb="2">
      <t>カンジャ</t>
    </rPh>
    <rPh sb="2" eb="3">
      <t>ショク</t>
    </rPh>
    <rPh sb="4" eb="5">
      <t>ドウ</t>
    </rPh>
    <rPh sb="5" eb="7">
      <t>カカク</t>
    </rPh>
    <phoneticPr fontId="10"/>
  </si>
  <si>
    <t>患者食ハーフと同価格とします。</t>
    <rPh sb="0" eb="3">
      <t>カンジャショク</t>
    </rPh>
    <phoneticPr fontId="10"/>
  </si>
  <si>
    <t>1860円</t>
    <rPh sb="4" eb="5">
      <t>エン</t>
    </rPh>
    <phoneticPr fontId="10"/>
  </si>
  <si>
    <t>587円</t>
    <rPh sb="3" eb="4">
      <t>エン</t>
    </rPh>
    <phoneticPr fontId="10"/>
  </si>
  <si>
    <t>1日当たり（3食換算）年合計</t>
    <rPh sb="1" eb="2">
      <t>ニチ</t>
    </rPh>
    <rPh sb="2" eb="3">
      <t>ア</t>
    </rPh>
    <rPh sb="7" eb="8">
      <t>ショク</t>
    </rPh>
    <rPh sb="8" eb="10">
      <t>カンサン</t>
    </rPh>
    <rPh sb="11" eb="12">
      <t>ネン</t>
    </rPh>
    <rPh sb="12" eb="14">
      <t>ゴウケイ</t>
    </rPh>
    <phoneticPr fontId="10"/>
  </si>
  <si>
    <t>295円</t>
    <rPh sb="3" eb="4">
      <t>エン</t>
    </rPh>
    <phoneticPr fontId="10"/>
  </si>
  <si>
    <t>1食　年合計</t>
    <rPh sb="1" eb="2">
      <t>ショク</t>
    </rPh>
    <rPh sb="3" eb="4">
      <t>ネン</t>
    </rPh>
    <rPh sb="4" eb="6">
      <t>ゴウケイ</t>
    </rPh>
    <phoneticPr fontId="10"/>
  </si>
  <si>
    <t>患者食に含まれています。</t>
    <rPh sb="0" eb="2">
      <t>カンジャ</t>
    </rPh>
    <rPh sb="2" eb="3">
      <t>ショク</t>
    </rPh>
    <rPh sb="4" eb="5">
      <t>フク</t>
    </rPh>
    <phoneticPr fontId="10"/>
  </si>
  <si>
    <t>現状</t>
    <rPh sb="0" eb="2">
      <t>ゲンジョウ</t>
    </rPh>
    <phoneticPr fontId="10"/>
  </si>
  <si>
    <t>※食数は、令和5年4月～令和6年2月の実績で月平均を算出しています。</t>
    <rPh sb="1" eb="3">
      <t>ショクスウ</t>
    </rPh>
    <rPh sb="5" eb="7">
      <t>レイワ</t>
    </rPh>
    <rPh sb="8" eb="9">
      <t>ネン</t>
    </rPh>
    <rPh sb="12" eb="14">
      <t>レイワ</t>
    </rPh>
    <rPh sb="15" eb="16">
      <t>ネン</t>
    </rPh>
    <rPh sb="16" eb="17">
      <t>ガツ</t>
    </rPh>
    <rPh sb="18" eb="20">
      <t>ジッセキ</t>
    </rPh>
    <rPh sb="21" eb="22">
      <t>ツキ</t>
    </rPh>
    <rPh sb="22" eb="24">
      <t>ヘイキン</t>
    </rPh>
    <rPh sb="25" eb="27">
      <t>サンシュツ</t>
    </rPh>
    <phoneticPr fontId="10"/>
  </si>
  <si>
    <t>参考見積内訳書</t>
    <rPh sb="0" eb="2">
      <t>サンコウ</t>
    </rPh>
    <rPh sb="2" eb="4">
      <t>ミツモリ</t>
    </rPh>
    <rPh sb="4" eb="6">
      <t>ウチワケ</t>
    </rPh>
    <rPh sb="6" eb="7">
      <t>ショ</t>
    </rPh>
    <phoneticPr fontId="10"/>
  </si>
  <si>
    <t>※1　食材料は、品質確保の観点から、患者食830円以上とする。ハーフ食は患者食の50％で算出してください。</t>
    <rPh sb="3" eb="4">
      <t>ショク</t>
    </rPh>
    <rPh sb="4" eb="6">
      <t>ザイリョウ</t>
    </rPh>
    <rPh sb="8" eb="10">
      <t>ヒンシツ</t>
    </rPh>
    <rPh sb="10" eb="12">
      <t>カクホ</t>
    </rPh>
    <rPh sb="13" eb="15">
      <t>カンテン</t>
    </rPh>
    <rPh sb="18" eb="20">
      <t>カンジャ</t>
    </rPh>
    <rPh sb="20" eb="21">
      <t>ショク</t>
    </rPh>
    <rPh sb="24" eb="25">
      <t>エン</t>
    </rPh>
    <rPh sb="25" eb="27">
      <t>イジョウ</t>
    </rPh>
    <rPh sb="34" eb="35">
      <t>ショク</t>
    </rPh>
    <rPh sb="36" eb="38">
      <t>カンジャ</t>
    </rPh>
    <rPh sb="38" eb="39">
      <t>ショク</t>
    </rPh>
    <rPh sb="44" eb="46">
      <t>サンシュツ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</si>
</sst>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1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8" fillId="3" borderId="1" xfId="3" applyFont="1" applyFill="1" applyBorder="1" applyAlignment="1">
      <alignment vertical="center"/>
    </xf>
    <xf numFmtId="38" fontId="9" fillId="3" borderId="1" xfId="2" applyNumberFormat="1" applyFont="1" applyFill="1" applyBorder="1" applyAlignment="1">
      <alignment vertical="center"/>
    </xf>
    <xf numFmtId="0" fontId="8" fillId="3" borderId="7" xfId="3" applyFont="1" applyFill="1" applyBorder="1" applyAlignment="1">
      <alignment vertical="center"/>
    </xf>
    <xf numFmtId="38" fontId="9" fillId="3" borderId="7" xfId="2" applyNumberFormat="1" applyFont="1" applyFill="1" applyBorder="1" applyAlignment="1">
      <alignment vertical="center"/>
    </xf>
    <xf numFmtId="38" fontId="8" fillId="0" borderId="8" xfId="2" applyNumberFormat="1" applyFont="1" applyFill="1" applyBorder="1" applyAlignment="1">
      <alignment vertical="center"/>
    </xf>
    <xf numFmtId="38" fontId="8" fillId="0" borderId="10" xfId="2" applyNumberFormat="1" applyFont="1" applyFill="1" applyBorder="1" applyAlignment="1">
      <alignment vertical="center"/>
    </xf>
    <xf numFmtId="0" fontId="8" fillId="0" borderId="14" xfId="1" applyFont="1" applyFill="1" applyBorder="1" applyAlignment="1">
      <alignment horizontal="center" vertical="center" shrinkToFit="1"/>
    </xf>
    <xf numFmtId="0" fontId="8" fillId="3" borderId="15" xfId="3" applyFont="1" applyFill="1" applyBorder="1" applyAlignment="1">
      <alignment vertical="center"/>
    </xf>
    <xf numFmtId="38" fontId="9" fillId="3" borderId="15" xfId="2" applyNumberFormat="1" applyFont="1" applyFill="1" applyBorder="1" applyAlignment="1">
      <alignment vertical="center"/>
    </xf>
    <xf numFmtId="38" fontId="9" fillId="3" borderId="18" xfId="2" applyNumberFormat="1" applyFont="1" applyFill="1" applyBorder="1" applyAlignment="1">
      <alignment vertical="center"/>
    </xf>
    <xf numFmtId="38" fontId="8" fillId="0" borderId="19" xfId="2" applyNumberFormat="1" applyFont="1" applyFill="1" applyBorder="1" applyAlignment="1">
      <alignment vertical="center"/>
    </xf>
    <xf numFmtId="38" fontId="8" fillId="4" borderId="4" xfId="2" applyNumberFormat="1" applyFont="1" applyFill="1" applyBorder="1" applyAlignment="1">
      <alignment vertical="center"/>
    </xf>
    <xf numFmtId="0" fontId="4" fillId="2" borderId="14" xfId="1" applyFont="1" applyFill="1" applyBorder="1" applyAlignment="1">
      <alignment horizontal="center" vertical="center"/>
    </xf>
    <xf numFmtId="49" fontId="5" fillId="2" borderId="15" xfId="3" applyNumberFormat="1" applyFont="1" applyFill="1" applyBorder="1" applyAlignment="1">
      <alignment horizontal="center" vertical="center" wrapText="1"/>
    </xf>
    <xf numFmtId="38" fontId="5" fillId="2" borderId="15" xfId="2" applyFont="1" applyFill="1" applyBorder="1" applyAlignment="1">
      <alignment horizontal="center" vertical="center" wrapText="1"/>
    </xf>
    <xf numFmtId="38" fontId="4" fillId="2" borderId="16" xfId="2" applyFont="1" applyFill="1" applyBorder="1" applyAlignment="1">
      <alignment horizontal="center" vertical="center" wrapText="1"/>
    </xf>
    <xf numFmtId="38" fontId="0" fillId="0" borderId="0" xfId="4" applyFont="1">
      <alignment vertical="center"/>
    </xf>
    <xf numFmtId="38" fontId="5" fillId="2" borderId="20" xfId="2" applyFont="1" applyFill="1" applyBorder="1" applyAlignment="1">
      <alignment horizontal="center" vertical="center" wrapText="1"/>
    </xf>
    <xf numFmtId="38" fontId="9" fillId="3" borderId="21" xfId="2" applyNumberFormat="1" applyFont="1" applyFill="1" applyBorder="1" applyAlignment="1">
      <alignment vertical="center"/>
    </xf>
    <xf numFmtId="38" fontId="9" fillId="3" borderId="17" xfId="2" applyNumberFormat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 shrinkToFit="1"/>
    </xf>
    <xf numFmtId="0" fontId="6" fillId="3" borderId="6" xfId="3" applyFont="1" applyFill="1" applyBorder="1" applyAlignment="1">
      <alignment vertical="center"/>
    </xf>
    <xf numFmtId="38" fontId="5" fillId="3" borderId="6" xfId="2" applyNumberFormat="1" applyFont="1" applyFill="1" applyBorder="1" applyAlignment="1">
      <alignment vertical="center"/>
    </xf>
    <xf numFmtId="38" fontId="5" fillId="3" borderId="25" xfId="2" applyNumberFormat="1" applyFont="1" applyFill="1" applyBorder="1" applyAlignment="1">
      <alignment vertical="center"/>
    </xf>
    <xf numFmtId="38" fontId="4" fillId="0" borderId="26" xfId="2" applyNumberFormat="1" applyFont="1" applyFill="1" applyBorder="1" applyAlignment="1">
      <alignment vertical="center"/>
    </xf>
    <xf numFmtId="0" fontId="8" fillId="3" borderId="15" xfId="3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38" fontId="8" fillId="5" borderId="4" xfId="2" applyNumberFormat="1" applyFont="1" applyFill="1" applyBorder="1" applyAlignment="1">
      <alignment vertical="center"/>
    </xf>
    <xf numFmtId="0" fontId="4" fillId="0" borderId="32" xfId="1" applyFont="1" applyFill="1" applyBorder="1" applyAlignment="1">
      <alignment horizontal="center" vertical="center" shrinkToFit="1"/>
    </xf>
    <xf numFmtId="0" fontId="8" fillId="3" borderId="6" xfId="3" applyFont="1" applyFill="1" applyBorder="1" applyAlignment="1">
      <alignment vertical="center"/>
    </xf>
    <xf numFmtId="38" fontId="9" fillId="3" borderId="6" xfId="2" applyNumberFormat="1" applyFont="1" applyFill="1" applyBorder="1" applyAlignment="1">
      <alignment vertical="center"/>
    </xf>
    <xf numFmtId="0" fontId="7" fillId="0" borderId="31" xfId="1" applyFont="1" applyBorder="1" applyAlignment="1">
      <alignment vertical="center"/>
    </xf>
    <xf numFmtId="38" fontId="9" fillId="3" borderId="34" xfId="2" applyNumberFormat="1" applyFont="1" applyFill="1" applyBorder="1" applyAlignment="1">
      <alignment vertical="center"/>
    </xf>
    <xf numFmtId="38" fontId="9" fillId="6" borderId="4" xfId="2" applyNumberFormat="1" applyFont="1" applyFill="1" applyBorder="1" applyAlignment="1">
      <alignment vertical="center"/>
    </xf>
    <xf numFmtId="38" fontId="5" fillId="3" borderId="6" xfId="2" applyNumberFormat="1" applyFont="1" applyFill="1" applyBorder="1" applyAlignment="1">
      <alignment horizontal="left" vertical="center" wrapText="1"/>
    </xf>
    <xf numFmtId="0" fontId="0" fillId="0" borderId="22" xfId="0" applyBorder="1">
      <alignment vertical="center"/>
    </xf>
    <xf numFmtId="0" fontId="0" fillId="0" borderId="35" xfId="0" applyBorder="1">
      <alignment vertical="center"/>
    </xf>
    <xf numFmtId="0" fontId="0" fillId="0" borderId="24" xfId="0" applyBorder="1">
      <alignment vertical="center"/>
    </xf>
    <xf numFmtId="38" fontId="8" fillId="6" borderId="4" xfId="2" applyNumberFormat="1" applyFont="1" applyFill="1" applyBorder="1" applyAlignment="1">
      <alignment vertical="center"/>
    </xf>
    <xf numFmtId="0" fontId="0" fillId="0" borderId="0" xfId="0" applyAlignment="1"/>
    <xf numFmtId="38" fontId="4" fillId="5" borderId="31" xfId="2" applyNumberFormat="1" applyFont="1" applyFill="1" applyBorder="1" applyAlignment="1">
      <alignment vertical="center"/>
    </xf>
    <xf numFmtId="0" fontId="8" fillId="3" borderId="18" xfId="3" applyFont="1" applyFill="1" applyBorder="1" applyAlignment="1">
      <alignment horizontal="right" vertical="center"/>
    </xf>
    <xf numFmtId="38" fontId="9" fillId="7" borderId="7" xfId="2" applyNumberFormat="1" applyFont="1" applyFill="1" applyBorder="1" applyAlignment="1">
      <alignment vertical="center"/>
    </xf>
    <xf numFmtId="38" fontId="9" fillId="7" borderId="1" xfId="2" applyNumberFormat="1" applyFont="1" applyFill="1" applyBorder="1" applyAlignment="1">
      <alignment vertical="center"/>
    </xf>
    <xf numFmtId="38" fontId="9" fillId="7" borderId="2" xfId="2" applyNumberFormat="1" applyFont="1" applyFill="1" applyBorder="1" applyAlignment="1">
      <alignment vertical="center"/>
    </xf>
    <xf numFmtId="0" fontId="8" fillId="0" borderId="32" xfId="1" applyFont="1" applyFill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2" fillId="0" borderId="0" xfId="0" applyFont="1" applyAlignment="1"/>
    <xf numFmtId="0" fontId="8" fillId="2" borderId="14" xfId="1" applyFont="1" applyFill="1" applyBorder="1" applyAlignment="1">
      <alignment horizontal="center" vertical="center"/>
    </xf>
    <xf numFmtId="49" fontId="9" fillId="2" borderId="15" xfId="3" applyNumberFormat="1" applyFont="1" applyFill="1" applyBorder="1" applyAlignment="1">
      <alignment horizontal="center" vertical="center" wrapText="1"/>
    </xf>
    <xf numFmtId="38" fontId="9" fillId="2" borderId="15" xfId="2" applyFont="1" applyFill="1" applyBorder="1" applyAlignment="1">
      <alignment horizontal="center" vertical="center" wrapText="1"/>
    </xf>
    <xf numFmtId="38" fontId="9" fillId="2" borderId="20" xfId="2" applyFont="1" applyFill="1" applyBorder="1" applyAlignment="1">
      <alignment horizontal="center" vertical="center" wrapText="1"/>
    </xf>
    <xf numFmtId="38" fontId="8" fillId="2" borderId="16" xfId="2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vertical="center"/>
    </xf>
    <xf numFmtId="38" fontId="8" fillId="5" borderId="31" xfId="2" applyNumberFormat="1" applyFont="1" applyFill="1" applyBorder="1" applyAlignment="1">
      <alignment vertical="center"/>
    </xf>
    <xf numFmtId="0" fontId="12" fillId="0" borderId="22" xfId="0" applyFont="1" applyBorder="1">
      <alignment vertical="center"/>
    </xf>
    <xf numFmtId="0" fontId="12" fillId="0" borderId="35" xfId="0" applyFont="1" applyBorder="1">
      <alignment vertical="center"/>
    </xf>
    <xf numFmtId="0" fontId="12" fillId="0" borderId="24" xfId="0" applyFont="1" applyBorder="1">
      <alignment vertical="center"/>
    </xf>
    <xf numFmtId="0" fontId="8" fillId="5" borderId="7" xfId="3" applyFont="1" applyFill="1" applyBorder="1" applyAlignment="1">
      <alignment vertical="center"/>
    </xf>
    <xf numFmtId="38" fontId="9" fillId="5" borderId="7" xfId="2" applyNumberFormat="1" applyFont="1" applyFill="1" applyBorder="1" applyAlignment="1">
      <alignment vertical="center"/>
    </xf>
    <xf numFmtId="0" fontId="12" fillId="5" borderId="0" xfId="0" applyFont="1" applyFill="1">
      <alignment vertical="center"/>
    </xf>
    <xf numFmtId="0" fontId="8" fillId="5" borderId="1" xfId="3" applyFont="1" applyFill="1" applyBorder="1" applyAlignment="1">
      <alignment vertical="center"/>
    </xf>
    <xf numFmtId="38" fontId="9" fillId="5" borderId="1" xfId="2" applyNumberFormat="1" applyFont="1" applyFill="1" applyBorder="1" applyAlignment="1">
      <alignment vertical="center"/>
    </xf>
    <xf numFmtId="38" fontId="8" fillId="5" borderId="10" xfId="2" applyNumberFormat="1" applyFont="1" applyFill="1" applyBorder="1" applyAlignment="1">
      <alignment vertical="center"/>
    </xf>
    <xf numFmtId="38" fontId="8" fillId="5" borderId="19" xfId="2" applyNumberFormat="1" applyFont="1" applyFill="1" applyBorder="1" applyAlignment="1">
      <alignment vertical="center"/>
    </xf>
    <xf numFmtId="0" fontId="8" fillId="5" borderId="18" xfId="3" applyFont="1" applyFill="1" applyBorder="1" applyAlignment="1">
      <alignment horizontal="right" vertical="center"/>
    </xf>
    <xf numFmtId="38" fontId="9" fillId="5" borderId="4" xfId="2" applyNumberFormat="1" applyFont="1" applyFill="1" applyBorder="1" applyAlignment="1">
      <alignment vertical="center"/>
    </xf>
    <xf numFmtId="38" fontId="9" fillId="5" borderId="34" xfId="2" applyNumberFormat="1" applyFont="1" applyFill="1" applyBorder="1" applyAlignment="1">
      <alignment vertical="center"/>
    </xf>
    <xf numFmtId="38" fontId="9" fillId="5" borderId="18" xfId="2" applyNumberFormat="1" applyFont="1" applyFill="1" applyBorder="1" applyAlignment="1">
      <alignment vertical="center"/>
    </xf>
    <xf numFmtId="0" fontId="12" fillId="0" borderId="42" xfId="0" applyFont="1" applyBorder="1">
      <alignment vertical="center"/>
    </xf>
    <xf numFmtId="38" fontId="12" fillId="0" borderId="42" xfId="4" applyFont="1" applyBorder="1">
      <alignment vertical="center"/>
    </xf>
    <xf numFmtId="0" fontId="12" fillId="0" borderId="42" xfId="0" applyFont="1" applyBorder="1" applyAlignment="1">
      <alignment horizontal="right" vertical="center"/>
    </xf>
    <xf numFmtId="176" fontId="9" fillId="8" borderId="7" xfId="2" applyNumberFormat="1" applyFont="1" applyFill="1" applyBorder="1" applyAlignment="1">
      <alignment vertical="center"/>
    </xf>
    <xf numFmtId="38" fontId="9" fillId="8" borderId="7" xfId="2" applyNumberFormat="1" applyFont="1" applyFill="1" applyBorder="1" applyAlignment="1">
      <alignment vertical="center"/>
    </xf>
    <xf numFmtId="38" fontId="9" fillId="8" borderId="21" xfId="2" applyNumberFormat="1" applyFont="1" applyFill="1" applyBorder="1" applyAlignment="1">
      <alignment vertical="center"/>
    </xf>
    <xf numFmtId="38" fontId="8" fillId="8" borderId="8" xfId="2" applyNumberFormat="1" applyFont="1" applyFill="1" applyBorder="1" applyAlignment="1">
      <alignment vertical="center"/>
    </xf>
    <xf numFmtId="176" fontId="9" fillId="8" borderId="1" xfId="2" applyNumberFormat="1" applyFont="1" applyFill="1" applyBorder="1" applyAlignment="1">
      <alignment vertical="center"/>
    </xf>
    <xf numFmtId="38" fontId="9" fillId="8" borderId="1" xfId="2" applyNumberFormat="1" applyFont="1" applyFill="1" applyBorder="1" applyAlignment="1">
      <alignment vertical="center"/>
    </xf>
    <xf numFmtId="38" fontId="8" fillId="8" borderId="10" xfId="2" applyNumberFormat="1" applyFont="1" applyFill="1" applyBorder="1" applyAlignment="1">
      <alignment vertical="center"/>
    </xf>
    <xf numFmtId="176" fontId="9" fillId="8" borderId="2" xfId="2" applyNumberFormat="1" applyFont="1" applyFill="1" applyBorder="1" applyAlignment="1">
      <alignment vertical="center"/>
    </xf>
    <xf numFmtId="38" fontId="8" fillId="8" borderId="19" xfId="2" applyNumberFormat="1" applyFont="1" applyFill="1" applyBorder="1" applyAlignment="1">
      <alignment vertical="center"/>
    </xf>
    <xf numFmtId="38" fontId="9" fillId="8" borderId="4" xfId="2" applyNumberFormat="1" applyFont="1" applyFill="1" applyBorder="1" applyAlignment="1">
      <alignment vertical="center"/>
    </xf>
    <xf numFmtId="38" fontId="9" fillId="8" borderId="34" xfId="2" applyNumberFormat="1" applyFont="1" applyFill="1" applyBorder="1" applyAlignment="1">
      <alignment vertical="center"/>
    </xf>
    <xf numFmtId="38" fontId="9" fillId="8" borderId="18" xfId="2" applyNumberFormat="1" applyFont="1" applyFill="1" applyBorder="1" applyAlignment="1">
      <alignment vertical="center"/>
    </xf>
    <xf numFmtId="38" fontId="8" fillId="8" borderId="4" xfId="2" applyNumberFormat="1" applyFont="1" applyFill="1" applyBorder="1" applyAlignment="1">
      <alignment vertical="center"/>
    </xf>
    <xf numFmtId="38" fontId="12" fillId="5" borderId="0" xfId="4" applyFont="1" applyFill="1">
      <alignment vertical="center"/>
    </xf>
    <xf numFmtId="0" fontId="12" fillId="0" borderId="42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8" fillId="5" borderId="29" xfId="1" applyFont="1" applyFill="1" applyBorder="1" applyAlignment="1">
      <alignment horizontal="center" vertical="center" shrinkToFit="1"/>
    </xf>
    <xf numFmtId="0" fontId="8" fillId="5" borderId="30" xfId="1" applyFont="1" applyFill="1" applyBorder="1" applyAlignment="1">
      <alignment horizontal="center" vertical="center" shrinkToFit="1"/>
    </xf>
    <xf numFmtId="0" fontId="8" fillId="5" borderId="1" xfId="3" applyFont="1" applyFill="1" applyBorder="1" applyAlignment="1">
      <alignment horizontal="center" vertical="center"/>
    </xf>
    <xf numFmtId="0" fontId="8" fillId="5" borderId="13" xfId="3" applyFont="1" applyFill="1" applyBorder="1" applyAlignment="1">
      <alignment horizontal="center" vertical="center"/>
    </xf>
    <xf numFmtId="0" fontId="8" fillId="5" borderId="5" xfId="1" applyFont="1" applyFill="1" applyBorder="1" applyAlignment="1">
      <alignment horizontal="center" vertical="center" shrinkToFit="1"/>
    </xf>
    <xf numFmtId="0" fontId="8" fillId="5" borderId="9" xfId="1" applyFont="1" applyFill="1" applyBorder="1" applyAlignment="1">
      <alignment horizontal="center" vertical="center" shrinkToFit="1"/>
    </xf>
    <xf numFmtId="0" fontId="8" fillId="5" borderId="11" xfId="1" applyFont="1" applyFill="1" applyBorder="1" applyAlignment="1">
      <alignment horizontal="center" vertical="center" shrinkToFit="1"/>
    </xf>
    <xf numFmtId="0" fontId="8" fillId="5" borderId="6" xfId="3" applyFont="1" applyFill="1" applyBorder="1" applyAlignment="1">
      <alignment horizontal="center" vertical="center" wrapText="1"/>
    </xf>
    <xf numFmtId="0" fontId="8" fillId="5" borderId="3" xfId="3" applyFont="1" applyFill="1" applyBorder="1" applyAlignment="1">
      <alignment horizontal="center" vertical="center"/>
    </xf>
    <xf numFmtId="0" fontId="8" fillId="5" borderId="12" xfId="3" applyFont="1" applyFill="1" applyBorder="1" applyAlignment="1">
      <alignment horizontal="center" vertical="center"/>
    </xf>
    <xf numFmtId="0" fontId="13" fillId="3" borderId="32" xfId="3" applyFont="1" applyFill="1" applyBorder="1" applyAlignment="1">
      <alignment vertical="center"/>
    </xf>
    <xf numFmtId="0" fontId="13" fillId="3" borderId="23" xfId="3" applyFont="1" applyFill="1" applyBorder="1" applyAlignment="1">
      <alignment vertical="center"/>
    </xf>
    <xf numFmtId="0" fontId="13" fillId="0" borderId="23" xfId="1" applyFont="1" applyBorder="1" applyAlignment="1">
      <alignment vertical="center"/>
    </xf>
    <xf numFmtId="38" fontId="9" fillId="3" borderId="20" xfId="2" applyNumberFormat="1" applyFont="1" applyFill="1" applyBorder="1" applyAlignment="1">
      <alignment horizontal="center" vertical="center"/>
    </xf>
    <xf numFmtId="38" fontId="9" fillId="3" borderId="31" xfId="2" applyNumberFormat="1" applyFont="1" applyFill="1" applyBorder="1" applyAlignment="1">
      <alignment horizontal="center" vertical="center"/>
    </xf>
    <xf numFmtId="0" fontId="8" fillId="5" borderId="32" xfId="1" applyFont="1" applyFill="1" applyBorder="1" applyAlignment="1">
      <alignment horizontal="center" vertical="center" shrinkToFit="1"/>
    </xf>
    <xf numFmtId="0" fontId="8" fillId="5" borderId="23" xfId="1" applyFont="1" applyFill="1" applyBorder="1" applyAlignment="1">
      <alignment horizontal="center" vertical="center" shrinkToFit="1"/>
    </xf>
    <xf numFmtId="0" fontId="8" fillId="5" borderId="31" xfId="1" applyFont="1" applyFill="1" applyBorder="1" applyAlignment="1">
      <alignment horizontal="center" vertical="center" shrinkToFit="1"/>
    </xf>
    <xf numFmtId="38" fontId="9" fillId="6" borderId="25" xfId="2" applyNumberFormat="1" applyFont="1" applyFill="1" applyBorder="1" applyAlignment="1">
      <alignment horizontal="center" vertical="center"/>
    </xf>
    <xf numFmtId="38" fontId="9" fillId="6" borderId="33" xfId="2" applyNumberFormat="1" applyFont="1" applyFill="1" applyBorder="1" applyAlignment="1">
      <alignment horizontal="center" vertical="center"/>
    </xf>
    <xf numFmtId="0" fontId="8" fillId="0" borderId="40" xfId="1" applyFont="1" applyFill="1" applyBorder="1" applyAlignment="1">
      <alignment horizontal="left" vertical="center" shrinkToFit="1"/>
    </xf>
    <xf numFmtId="0" fontId="8" fillId="0" borderId="41" xfId="1" applyFont="1" applyFill="1" applyBorder="1" applyAlignment="1">
      <alignment horizontal="left" vertical="center" shrinkToFit="1"/>
    </xf>
    <xf numFmtId="0" fontId="0" fillId="0" borderId="41" xfId="0" applyBorder="1" applyAlignment="1">
      <alignment horizontal="center" vertical="center"/>
    </xf>
    <xf numFmtId="38" fontId="9" fillId="7" borderId="25" xfId="2" applyNumberFormat="1" applyFont="1" applyFill="1" applyBorder="1" applyAlignment="1">
      <alignment horizontal="center" vertical="center"/>
    </xf>
    <xf numFmtId="38" fontId="9" fillId="7" borderId="33" xfId="2" applyNumberFormat="1" applyFont="1" applyFill="1" applyBorder="1" applyAlignment="1">
      <alignment horizontal="center" vertical="center"/>
    </xf>
    <xf numFmtId="0" fontId="6" fillId="3" borderId="32" xfId="3" applyFont="1" applyFill="1" applyBorder="1" applyAlignment="1">
      <alignment vertical="center"/>
    </xf>
    <xf numFmtId="0" fontId="6" fillId="3" borderId="23" xfId="3" applyFont="1" applyFill="1" applyBorder="1" applyAlignment="1">
      <alignment vertical="center"/>
    </xf>
    <xf numFmtId="0" fontId="7" fillId="0" borderId="23" xfId="1" applyFont="1" applyBorder="1" applyAlignment="1">
      <alignment vertical="center"/>
    </xf>
    <xf numFmtId="0" fontId="0" fillId="0" borderId="22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8" fillId="0" borderId="28" xfId="1" applyFont="1" applyFill="1" applyBorder="1" applyAlignment="1">
      <alignment horizontal="center" vertical="center" shrinkToFit="1"/>
    </xf>
    <xf numFmtId="0" fontId="8" fillId="0" borderId="29" xfId="1" applyFont="1" applyFill="1" applyBorder="1" applyAlignment="1">
      <alignment horizontal="center" vertical="center" shrinkToFit="1"/>
    </xf>
    <xf numFmtId="0" fontId="8" fillId="0" borderId="30" xfId="1" applyFont="1" applyFill="1" applyBorder="1" applyAlignment="1">
      <alignment horizontal="center" vertical="center" shrinkToFit="1"/>
    </xf>
    <xf numFmtId="0" fontId="8" fillId="6" borderId="7" xfId="3" applyFont="1" applyFill="1" applyBorder="1" applyAlignment="1">
      <alignment horizontal="center" vertical="center"/>
    </xf>
    <xf numFmtId="0" fontId="8" fillId="6" borderId="1" xfId="3" applyFont="1" applyFill="1" applyBorder="1" applyAlignment="1">
      <alignment horizontal="center" vertical="center"/>
    </xf>
    <xf numFmtId="0" fontId="8" fillId="6" borderId="13" xfId="3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shrinkToFit="1"/>
    </xf>
    <xf numFmtId="0" fontId="8" fillId="0" borderId="9" xfId="1" applyFont="1" applyFill="1" applyBorder="1" applyAlignment="1">
      <alignment horizontal="center" vertical="center" shrinkToFit="1"/>
    </xf>
    <xf numFmtId="0" fontId="8" fillId="0" borderId="11" xfId="1" applyFont="1" applyFill="1" applyBorder="1" applyAlignment="1">
      <alignment horizontal="center" vertical="center" shrinkToFit="1"/>
    </xf>
    <xf numFmtId="0" fontId="8" fillId="6" borderId="6" xfId="3" applyFont="1" applyFill="1" applyBorder="1" applyAlignment="1">
      <alignment horizontal="center" vertical="center" wrapText="1"/>
    </xf>
    <xf numFmtId="0" fontId="8" fillId="6" borderId="3" xfId="3" applyFont="1" applyFill="1" applyBorder="1" applyAlignment="1">
      <alignment horizontal="center" vertical="center"/>
    </xf>
    <xf numFmtId="0" fontId="8" fillId="6" borderId="12" xfId="3" applyFont="1" applyFill="1" applyBorder="1" applyAlignment="1">
      <alignment horizontal="center" vertical="center"/>
    </xf>
    <xf numFmtId="0" fontId="8" fillId="0" borderId="32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0" fontId="8" fillId="0" borderId="31" xfId="1" applyFont="1" applyFill="1" applyBorder="1" applyAlignment="1">
      <alignment horizontal="center" vertical="center" shrinkToFit="1"/>
    </xf>
    <xf numFmtId="38" fontId="12" fillId="5" borderId="1" xfId="4" applyFont="1" applyFill="1" applyBorder="1">
      <alignment vertical="center"/>
    </xf>
    <xf numFmtId="0" fontId="8" fillId="5" borderId="43" xfId="1" applyFont="1" applyFill="1" applyBorder="1" applyAlignment="1">
      <alignment horizontal="center" vertical="center" shrinkToFit="1"/>
    </xf>
    <xf numFmtId="0" fontId="8" fillId="5" borderId="44" xfId="3" applyFont="1" applyFill="1" applyBorder="1" applyAlignment="1">
      <alignment horizontal="center" vertical="center"/>
    </xf>
    <xf numFmtId="0" fontId="8" fillId="5" borderId="44" xfId="3" applyFont="1" applyFill="1" applyBorder="1" applyAlignment="1">
      <alignment vertical="center"/>
    </xf>
    <xf numFmtId="38" fontId="12" fillId="5" borderId="44" xfId="4" applyFont="1" applyFill="1" applyBorder="1">
      <alignment vertical="center"/>
    </xf>
    <xf numFmtId="38" fontId="9" fillId="5" borderId="44" xfId="2" applyNumberFormat="1" applyFont="1" applyFill="1" applyBorder="1" applyAlignment="1">
      <alignment vertical="center"/>
    </xf>
    <xf numFmtId="38" fontId="8" fillId="5" borderId="45" xfId="2" applyNumberFormat="1" applyFont="1" applyFill="1" applyBorder="1" applyAlignment="1">
      <alignment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_H14外注集計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view="pageBreakPreview" zoomScaleNormal="100" zoomScaleSheetLayoutView="100" workbookViewId="0">
      <selection activeCell="D9" sqref="D9"/>
    </sheetView>
  </sheetViews>
  <sheetFormatPr defaultRowHeight="13.5" x14ac:dyDescent="0.15"/>
  <cols>
    <col min="1" max="1" width="17.875" style="47" customWidth="1"/>
    <col min="2" max="3" width="9" style="47"/>
    <col min="4" max="4" width="8.625" style="47" customWidth="1"/>
    <col min="5" max="5" width="19" style="47" customWidth="1"/>
    <col min="6" max="6" width="24" style="47" customWidth="1"/>
    <col min="7" max="7" width="18.625" style="47" customWidth="1"/>
    <col min="8" max="8" width="9.75" style="47" customWidth="1"/>
    <col min="9" max="16384" width="9" style="47"/>
  </cols>
  <sheetData>
    <row r="1" spans="1:8" ht="27" customHeight="1" x14ac:dyDescent="0.15"/>
    <row r="2" spans="1:8" ht="51.75" customHeight="1" thickBot="1" x14ac:dyDescent="0.2">
      <c r="D2" s="94" t="s">
        <v>62</v>
      </c>
      <c r="E2" s="94"/>
      <c r="F2" s="94"/>
      <c r="G2" s="48"/>
    </row>
    <row r="3" spans="1:8" ht="49.5" customHeight="1" thickBot="1" x14ac:dyDescent="0.2">
      <c r="A3" s="49" t="s">
        <v>0</v>
      </c>
      <c r="B3" s="50" t="s">
        <v>1</v>
      </c>
      <c r="C3" s="50"/>
      <c r="D3" s="51" t="s">
        <v>11</v>
      </c>
      <c r="E3" s="51" t="s">
        <v>17</v>
      </c>
      <c r="F3" s="52" t="s">
        <v>12</v>
      </c>
      <c r="G3" s="53" t="s">
        <v>9</v>
      </c>
    </row>
    <row r="4" spans="1:8" s="61" customFormat="1" ht="25.5" customHeight="1" thickBot="1" x14ac:dyDescent="0.2">
      <c r="A4" s="151">
        <v>1</v>
      </c>
      <c r="B4" s="152" t="s">
        <v>3</v>
      </c>
      <c r="C4" s="153" t="s">
        <v>5</v>
      </c>
      <c r="D4" s="154"/>
      <c r="E4" s="155">
        <v>96</v>
      </c>
      <c r="F4" s="155">
        <v>365</v>
      </c>
      <c r="G4" s="156">
        <f>D4*E4*F4</f>
        <v>0</v>
      </c>
      <c r="H4" s="86"/>
    </row>
    <row r="5" spans="1:8" s="61" customFormat="1" ht="25.5" customHeight="1" thickBot="1" x14ac:dyDescent="0.2">
      <c r="A5" s="98"/>
      <c r="B5" s="100"/>
      <c r="C5" s="62" t="s">
        <v>6</v>
      </c>
      <c r="D5" s="150"/>
      <c r="E5" s="63">
        <v>94</v>
      </c>
      <c r="F5" s="60">
        <v>365</v>
      </c>
      <c r="G5" s="64">
        <f>D5*E5*F5</f>
        <v>0</v>
      </c>
      <c r="H5" s="86"/>
    </row>
    <row r="6" spans="1:8" s="61" customFormat="1" ht="25.5" customHeight="1" thickBot="1" x14ac:dyDescent="0.2">
      <c r="A6" s="98"/>
      <c r="B6" s="100"/>
      <c r="C6" s="62" t="s">
        <v>7</v>
      </c>
      <c r="D6" s="86"/>
      <c r="E6" s="63">
        <v>96</v>
      </c>
      <c r="F6" s="60">
        <v>365</v>
      </c>
      <c r="G6" s="65">
        <f>D6*E6*F6</f>
        <v>0</v>
      </c>
      <c r="H6" s="86"/>
    </row>
    <row r="7" spans="1:8" s="61" customFormat="1" ht="25.5" customHeight="1" thickBot="1" x14ac:dyDescent="0.2">
      <c r="A7" s="99"/>
      <c r="B7" s="101"/>
      <c r="C7" s="66" t="s">
        <v>28</v>
      </c>
      <c r="D7" s="67">
        <f>SUM(D4:D6)</f>
        <v>0</v>
      </c>
      <c r="E7" s="68">
        <f>SUM(E4:E6)</f>
        <v>286</v>
      </c>
      <c r="F7" s="69"/>
      <c r="G7" s="28">
        <f>G4+G5+G6</f>
        <v>0</v>
      </c>
    </row>
    <row r="8" spans="1:8" s="61" customFormat="1" ht="25.5" customHeight="1" thickBot="1" x14ac:dyDescent="0.2">
      <c r="A8" s="102">
        <v>2</v>
      </c>
      <c r="B8" s="105" t="s">
        <v>8</v>
      </c>
      <c r="C8" s="59" t="s">
        <v>5</v>
      </c>
      <c r="D8" s="73">
        <f>D4/2</f>
        <v>0</v>
      </c>
      <c r="E8" s="74">
        <v>13</v>
      </c>
      <c r="F8" s="75">
        <v>365</v>
      </c>
      <c r="G8" s="76">
        <f>D8*E8*F8</f>
        <v>0</v>
      </c>
      <c r="H8" s="86"/>
    </row>
    <row r="9" spans="1:8" s="61" customFormat="1" ht="25.5" customHeight="1" thickBot="1" x14ac:dyDescent="0.2">
      <c r="A9" s="103"/>
      <c r="B9" s="106"/>
      <c r="C9" s="62" t="s">
        <v>6</v>
      </c>
      <c r="D9" s="77">
        <f>D5/2</f>
        <v>0</v>
      </c>
      <c r="E9" s="78">
        <v>13</v>
      </c>
      <c r="F9" s="75">
        <v>365</v>
      </c>
      <c r="G9" s="79">
        <f>D9*E9*F9</f>
        <v>0</v>
      </c>
      <c r="H9" s="86"/>
    </row>
    <row r="10" spans="1:8" s="61" customFormat="1" ht="25.5" customHeight="1" thickBot="1" x14ac:dyDescent="0.2">
      <c r="A10" s="103"/>
      <c r="B10" s="106"/>
      <c r="C10" s="62" t="s">
        <v>7</v>
      </c>
      <c r="D10" s="80">
        <f>D6/2</f>
        <v>0</v>
      </c>
      <c r="E10" s="78">
        <v>13</v>
      </c>
      <c r="F10" s="75">
        <v>365</v>
      </c>
      <c r="G10" s="81">
        <f>D10*E10*F10</f>
        <v>0</v>
      </c>
      <c r="H10" s="86"/>
    </row>
    <row r="11" spans="1:8" s="61" customFormat="1" ht="25.5" customHeight="1" thickBot="1" x14ac:dyDescent="0.2">
      <c r="A11" s="104"/>
      <c r="B11" s="107"/>
      <c r="C11" s="66" t="s">
        <v>28</v>
      </c>
      <c r="D11" s="82">
        <f>SUM(D8:D10)</f>
        <v>0</v>
      </c>
      <c r="E11" s="83">
        <f>SUM(E8:E10)</f>
        <v>39</v>
      </c>
      <c r="F11" s="84"/>
      <c r="G11" s="85">
        <f>G8+G9+G10</f>
        <v>0</v>
      </c>
    </row>
    <row r="12" spans="1:8" s="61" customFormat="1" ht="25.5" customHeight="1" thickBot="1" x14ac:dyDescent="0.2">
      <c r="A12" s="113" t="s">
        <v>15</v>
      </c>
      <c r="B12" s="114"/>
      <c r="C12" s="114"/>
      <c r="D12" s="114"/>
      <c r="E12" s="114"/>
      <c r="F12" s="115"/>
      <c r="G12" s="39">
        <f>G7+G11</f>
        <v>0</v>
      </c>
      <c r="H12" s="61" t="s">
        <v>22</v>
      </c>
    </row>
    <row r="13" spans="1:8" ht="25.5" customHeight="1" x14ac:dyDescent="0.15">
      <c r="A13" s="118" t="s">
        <v>63</v>
      </c>
      <c r="B13" s="118"/>
      <c r="C13" s="118"/>
      <c r="D13" s="118"/>
      <c r="E13" s="118"/>
      <c r="F13" s="118"/>
      <c r="G13" s="118"/>
    </row>
    <row r="14" spans="1:8" ht="25.5" customHeight="1" thickBot="1" x14ac:dyDescent="0.2">
      <c r="A14" s="119" t="s">
        <v>61</v>
      </c>
      <c r="B14" s="119"/>
      <c r="C14" s="119"/>
      <c r="D14" s="119"/>
      <c r="E14" s="119"/>
      <c r="F14" s="119"/>
      <c r="G14" s="119"/>
    </row>
    <row r="15" spans="1:8" ht="25.5" customHeight="1" thickBot="1" x14ac:dyDescent="0.2">
      <c r="A15" s="7"/>
      <c r="B15" s="26"/>
      <c r="C15" s="8"/>
      <c r="D15" s="9" t="s">
        <v>14</v>
      </c>
      <c r="E15" s="111" t="s">
        <v>13</v>
      </c>
      <c r="F15" s="112"/>
      <c r="G15" s="28" t="s">
        <v>38</v>
      </c>
    </row>
    <row r="16" spans="1:8" ht="25.5" customHeight="1" thickBot="1" x14ac:dyDescent="0.2">
      <c r="A16" s="7">
        <v>3</v>
      </c>
      <c r="B16" s="30" t="s">
        <v>4</v>
      </c>
      <c r="C16" s="30"/>
      <c r="D16" s="31">
        <v>12</v>
      </c>
      <c r="E16" s="116"/>
      <c r="F16" s="117"/>
      <c r="G16" s="28">
        <f>E16*D16</f>
        <v>0</v>
      </c>
      <c r="H16" s="47" t="s">
        <v>23</v>
      </c>
    </row>
    <row r="17" spans="1:8" ht="25.5" customHeight="1" thickBot="1" x14ac:dyDescent="0.2">
      <c r="A17" s="46"/>
      <c r="B17" s="108" t="s">
        <v>20</v>
      </c>
      <c r="C17" s="109"/>
      <c r="D17" s="110"/>
      <c r="E17" s="110"/>
      <c r="F17" s="54"/>
      <c r="G17" s="55">
        <f>G16+G12</f>
        <v>0</v>
      </c>
      <c r="H17" s="47" t="s">
        <v>24</v>
      </c>
    </row>
    <row r="18" spans="1:8" ht="25.5" customHeight="1" x14ac:dyDescent="0.15">
      <c r="A18" s="47" t="s">
        <v>39</v>
      </c>
    </row>
    <row r="20" spans="1:8" x14ac:dyDescent="0.15">
      <c r="A20" s="95" t="s">
        <v>16</v>
      </c>
      <c r="B20" s="96"/>
      <c r="C20" s="96"/>
      <c r="D20" s="96"/>
      <c r="E20" s="96"/>
      <c r="F20" s="96"/>
      <c r="G20" s="97"/>
    </row>
    <row r="21" spans="1:8" x14ac:dyDescent="0.15">
      <c r="A21" s="88"/>
      <c r="B21" s="89"/>
      <c r="C21" s="89"/>
      <c r="D21" s="89"/>
      <c r="E21" s="89"/>
      <c r="F21" s="89"/>
      <c r="G21" s="90"/>
    </row>
    <row r="22" spans="1:8" x14ac:dyDescent="0.15">
      <c r="A22" s="88"/>
      <c r="B22" s="89"/>
      <c r="C22" s="89"/>
      <c r="D22" s="89"/>
      <c r="E22" s="89"/>
      <c r="F22" s="89"/>
      <c r="G22" s="90"/>
    </row>
    <row r="23" spans="1:8" x14ac:dyDescent="0.15">
      <c r="A23" s="88"/>
      <c r="B23" s="89"/>
      <c r="C23" s="89"/>
      <c r="D23" s="89"/>
      <c r="E23" s="89"/>
      <c r="F23" s="89"/>
      <c r="G23" s="90"/>
    </row>
    <row r="24" spans="1:8" x14ac:dyDescent="0.15">
      <c r="A24" s="91"/>
      <c r="B24" s="92"/>
      <c r="C24" s="92"/>
      <c r="D24" s="92"/>
      <c r="E24" s="92"/>
      <c r="F24" s="92"/>
      <c r="G24" s="93"/>
    </row>
    <row r="25" spans="1:8" x14ac:dyDescent="0.15">
      <c r="A25" s="56" t="s">
        <v>40</v>
      </c>
      <c r="B25" s="57"/>
      <c r="C25" s="57"/>
      <c r="D25" s="57"/>
      <c r="E25" s="57"/>
      <c r="F25" s="57"/>
      <c r="G25" s="58"/>
    </row>
    <row r="26" spans="1:8" x14ac:dyDescent="0.15">
      <c r="A26" s="88" t="s">
        <v>37</v>
      </c>
      <c r="B26" s="89"/>
      <c r="C26" s="89"/>
      <c r="D26" s="89"/>
      <c r="E26" s="89"/>
      <c r="F26" s="89"/>
      <c r="G26" s="90"/>
    </row>
    <row r="27" spans="1:8" x14ac:dyDescent="0.15">
      <c r="A27" s="91"/>
      <c r="B27" s="92"/>
      <c r="C27" s="92"/>
      <c r="D27" s="92"/>
      <c r="E27" s="92"/>
      <c r="F27" s="92"/>
      <c r="G27" s="93"/>
    </row>
    <row r="29" spans="1:8" x14ac:dyDescent="0.15">
      <c r="A29" s="47" t="s">
        <v>41</v>
      </c>
    </row>
    <row r="31" spans="1:8" x14ac:dyDescent="0.15">
      <c r="A31" s="47" t="s">
        <v>42</v>
      </c>
    </row>
    <row r="34" spans="1:6" x14ac:dyDescent="0.15">
      <c r="A34" s="47" t="s">
        <v>43</v>
      </c>
    </row>
    <row r="36" spans="1:6" ht="14.25" thickBot="1" x14ac:dyDescent="0.2"/>
    <row r="37" spans="1:6" ht="15" thickTop="1" thickBot="1" x14ac:dyDescent="0.2">
      <c r="A37" s="70" t="s">
        <v>44</v>
      </c>
      <c r="B37" s="87" t="s">
        <v>52</v>
      </c>
      <c r="C37" s="87"/>
      <c r="D37" s="87"/>
      <c r="E37" s="70"/>
      <c r="F37" s="70" t="s">
        <v>59</v>
      </c>
    </row>
    <row r="38" spans="1:6" ht="15" thickTop="1" thickBot="1" x14ac:dyDescent="0.2">
      <c r="A38" s="70" t="s">
        <v>45</v>
      </c>
      <c r="B38" s="87" t="s">
        <v>53</v>
      </c>
      <c r="C38" s="87"/>
      <c r="D38" s="87"/>
      <c r="E38" s="70"/>
      <c r="F38" s="70" t="s">
        <v>59</v>
      </c>
    </row>
    <row r="39" spans="1:6" ht="15" thickTop="1" thickBot="1" x14ac:dyDescent="0.2">
      <c r="A39" s="70" t="s">
        <v>48</v>
      </c>
      <c r="B39" s="87" t="s">
        <v>52</v>
      </c>
      <c r="C39" s="87"/>
      <c r="D39" s="87"/>
      <c r="E39" s="71">
        <v>151.33333333333334</v>
      </c>
      <c r="F39" s="70" t="s">
        <v>56</v>
      </c>
    </row>
    <row r="40" spans="1:6" ht="15" thickTop="1" thickBot="1" x14ac:dyDescent="0.2">
      <c r="A40" s="70" t="s">
        <v>50</v>
      </c>
      <c r="B40" s="87" t="s">
        <v>52</v>
      </c>
      <c r="C40" s="87"/>
      <c r="D40" s="87"/>
      <c r="E40" s="71">
        <v>1261.3333333333333</v>
      </c>
      <c r="F40" s="70" t="s">
        <v>56</v>
      </c>
    </row>
    <row r="41" spans="1:6" ht="15" thickTop="1" thickBot="1" x14ac:dyDescent="0.2">
      <c r="A41" s="70" t="s">
        <v>46</v>
      </c>
      <c r="B41" s="72" t="s">
        <v>55</v>
      </c>
      <c r="C41" s="70" t="s">
        <v>60</v>
      </c>
      <c r="D41" s="70"/>
      <c r="E41" s="70">
        <v>297</v>
      </c>
      <c r="F41" s="70" t="s">
        <v>58</v>
      </c>
    </row>
    <row r="42" spans="1:6" ht="15" thickTop="1" thickBot="1" x14ac:dyDescent="0.2">
      <c r="A42" s="70" t="s">
        <v>47</v>
      </c>
      <c r="B42" s="72" t="s">
        <v>54</v>
      </c>
      <c r="C42" s="70" t="s">
        <v>60</v>
      </c>
      <c r="D42" s="70"/>
      <c r="E42" s="70">
        <v>147</v>
      </c>
      <c r="F42" s="70" t="s">
        <v>58</v>
      </c>
    </row>
    <row r="43" spans="1:6" ht="15" thickTop="1" thickBot="1" x14ac:dyDescent="0.2">
      <c r="A43" s="70" t="s">
        <v>49</v>
      </c>
      <c r="B43" s="72" t="str">
        <f>B41</f>
        <v>587円</v>
      </c>
      <c r="C43" s="70" t="s">
        <v>60</v>
      </c>
      <c r="D43" s="70"/>
      <c r="E43" s="70">
        <v>87</v>
      </c>
      <c r="F43" s="70" t="s">
        <v>58</v>
      </c>
    </row>
    <row r="44" spans="1:6" ht="15" thickTop="1" thickBot="1" x14ac:dyDescent="0.2">
      <c r="A44" s="70" t="s">
        <v>51</v>
      </c>
      <c r="B44" s="72" t="s">
        <v>57</v>
      </c>
      <c r="C44" s="70" t="s">
        <v>60</v>
      </c>
      <c r="D44" s="70"/>
      <c r="E44" s="70">
        <v>256</v>
      </c>
      <c r="F44" s="70" t="s">
        <v>58</v>
      </c>
    </row>
    <row r="45" spans="1:6" ht="14.25" thickTop="1" x14ac:dyDescent="0.15"/>
  </sheetData>
  <mergeCells count="17">
    <mergeCell ref="D2:F2"/>
    <mergeCell ref="A20:G24"/>
    <mergeCell ref="A4:A7"/>
    <mergeCell ref="B4:B7"/>
    <mergeCell ref="A8:A11"/>
    <mergeCell ref="B8:B11"/>
    <mergeCell ref="B17:E17"/>
    <mergeCell ref="E15:F15"/>
    <mergeCell ref="A12:F12"/>
    <mergeCell ref="E16:F16"/>
    <mergeCell ref="A13:G13"/>
    <mergeCell ref="A14:G14"/>
    <mergeCell ref="B37:D37"/>
    <mergeCell ref="B38:D38"/>
    <mergeCell ref="B39:D39"/>
    <mergeCell ref="B40:D40"/>
    <mergeCell ref="A26:G27"/>
  </mergeCells>
  <phoneticPr fontId="10"/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8"/>
  <sheetViews>
    <sheetView topLeftCell="A7" zoomScaleNormal="100" workbookViewId="0">
      <selection activeCell="E4" sqref="E4"/>
    </sheetView>
  </sheetViews>
  <sheetFormatPr defaultRowHeight="13.5" x14ac:dyDescent="0.15"/>
  <cols>
    <col min="4" max="4" width="8.625" customWidth="1"/>
    <col min="5" max="5" width="22" customWidth="1"/>
    <col min="6" max="6" width="19" customWidth="1"/>
    <col min="7" max="7" width="18.625" customWidth="1"/>
    <col min="8" max="8" width="11.875" customWidth="1"/>
    <col min="9" max="9" width="11.5" customWidth="1"/>
  </cols>
  <sheetData>
    <row r="1" spans="1:8" ht="24.75" customHeight="1" x14ac:dyDescent="0.15">
      <c r="A1" t="s">
        <v>25</v>
      </c>
    </row>
    <row r="2" spans="1:8" ht="49.5" customHeight="1" thickBot="1" x14ac:dyDescent="0.2">
      <c r="D2" s="120" t="s">
        <v>36</v>
      </c>
      <c r="E2" s="120"/>
      <c r="F2" s="120"/>
      <c r="G2" s="40"/>
    </row>
    <row r="3" spans="1:8" ht="49.5" customHeight="1" thickBot="1" x14ac:dyDescent="0.2">
      <c r="A3" s="13" t="s">
        <v>0</v>
      </c>
      <c r="B3" s="14" t="s">
        <v>1</v>
      </c>
      <c r="C3" s="14"/>
      <c r="D3" s="15" t="s">
        <v>29</v>
      </c>
      <c r="E3" s="15" t="s">
        <v>30</v>
      </c>
      <c r="F3" s="18" t="s">
        <v>31</v>
      </c>
      <c r="G3" s="16" t="s">
        <v>32</v>
      </c>
    </row>
    <row r="4" spans="1:8" ht="49.5" customHeight="1" thickBot="1" x14ac:dyDescent="0.2">
      <c r="A4" s="21"/>
      <c r="B4" s="22" t="s">
        <v>2</v>
      </c>
      <c r="C4" s="22"/>
      <c r="D4" s="23"/>
      <c r="E4" s="35" t="s">
        <v>27</v>
      </c>
      <c r="F4" s="24"/>
      <c r="G4" s="25"/>
    </row>
    <row r="5" spans="1:8" ht="25.5" customHeight="1" x14ac:dyDescent="0.15">
      <c r="A5" s="135">
        <v>1</v>
      </c>
      <c r="B5" s="138" t="s">
        <v>3</v>
      </c>
      <c r="C5" s="3" t="s">
        <v>5</v>
      </c>
      <c r="D5" s="43"/>
      <c r="E5" s="4">
        <v>138</v>
      </c>
      <c r="F5" s="4">
        <v>365</v>
      </c>
      <c r="G5" s="5">
        <f>D5*E5*F5</f>
        <v>0</v>
      </c>
    </row>
    <row r="6" spans="1:8" ht="25.5" customHeight="1" x14ac:dyDescent="0.15">
      <c r="A6" s="136"/>
      <c r="B6" s="139"/>
      <c r="C6" s="1" t="s">
        <v>6</v>
      </c>
      <c r="D6" s="44"/>
      <c r="E6" s="2">
        <v>141</v>
      </c>
      <c r="F6" s="2">
        <v>365</v>
      </c>
      <c r="G6" s="6">
        <f>D6*E6*F6</f>
        <v>0</v>
      </c>
    </row>
    <row r="7" spans="1:8" ht="25.5" customHeight="1" thickBot="1" x14ac:dyDescent="0.2">
      <c r="A7" s="136"/>
      <c r="B7" s="139"/>
      <c r="C7" s="1" t="s">
        <v>7</v>
      </c>
      <c r="D7" s="45"/>
      <c r="E7" s="2">
        <v>143</v>
      </c>
      <c r="F7" s="2">
        <v>365</v>
      </c>
      <c r="G7" s="11">
        <f>D7*E7*F7</f>
        <v>0</v>
      </c>
    </row>
    <row r="8" spans="1:8" ht="25.5" customHeight="1" thickBot="1" x14ac:dyDescent="0.2">
      <c r="A8" s="137"/>
      <c r="B8" s="140"/>
      <c r="C8" s="42" t="s">
        <v>26</v>
      </c>
      <c r="D8" s="34">
        <v>700</v>
      </c>
      <c r="E8" s="33">
        <f>SUM(E5:E7)</f>
        <v>422</v>
      </c>
      <c r="F8" s="10"/>
      <c r="G8" s="12">
        <f>G5+G6+G7</f>
        <v>0</v>
      </c>
    </row>
    <row r="9" spans="1:8" ht="25.5" customHeight="1" x14ac:dyDescent="0.15">
      <c r="A9" s="141">
        <v>2</v>
      </c>
      <c r="B9" s="144" t="s">
        <v>8</v>
      </c>
      <c r="C9" s="3" t="s">
        <v>5</v>
      </c>
      <c r="D9" s="43"/>
      <c r="E9" s="4">
        <v>10</v>
      </c>
      <c r="F9" s="19">
        <v>365</v>
      </c>
      <c r="G9" s="5">
        <f>D9*E9*F9</f>
        <v>0</v>
      </c>
    </row>
    <row r="10" spans="1:8" ht="25.5" customHeight="1" x14ac:dyDescent="0.15">
      <c r="A10" s="142"/>
      <c r="B10" s="145"/>
      <c r="C10" s="1" t="s">
        <v>6</v>
      </c>
      <c r="D10" s="44"/>
      <c r="E10" s="2">
        <v>5</v>
      </c>
      <c r="F10" s="20">
        <v>365</v>
      </c>
      <c r="G10" s="6">
        <f>D10*E10*F10</f>
        <v>0</v>
      </c>
    </row>
    <row r="11" spans="1:8" ht="25.5" customHeight="1" thickBot="1" x14ac:dyDescent="0.2">
      <c r="A11" s="142"/>
      <c r="B11" s="145"/>
      <c r="C11" s="1" t="s">
        <v>7</v>
      </c>
      <c r="D11" s="45"/>
      <c r="E11" s="2">
        <v>5</v>
      </c>
      <c r="F11" s="2">
        <v>365</v>
      </c>
      <c r="G11" s="11">
        <f>D11*E11*F11</f>
        <v>0</v>
      </c>
    </row>
    <row r="12" spans="1:8" ht="25.5" customHeight="1" thickBot="1" x14ac:dyDescent="0.2">
      <c r="A12" s="143"/>
      <c r="B12" s="146"/>
      <c r="C12" s="42" t="s">
        <v>26</v>
      </c>
      <c r="D12" s="34">
        <v>350</v>
      </c>
      <c r="E12" s="33">
        <f>SUM(E9:E11)</f>
        <v>20</v>
      </c>
      <c r="F12" s="10"/>
      <c r="G12" s="12">
        <f>G9+G10+G11</f>
        <v>0</v>
      </c>
    </row>
    <row r="13" spans="1:8" ht="25.5" customHeight="1" thickBot="1" x14ac:dyDescent="0.2">
      <c r="A13" s="147" t="s">
        <v>15</v>
      </c>
      <c r="B13" s="148"/>
      <c r="C13" s="148"/>
      <c r="D13" s="148"/>
      <c r="E13" s="148"/>
      <c r="F13" s="149"/>
      <c r="G13" s="12">
        <f>G8+G12</f>
        <v>0</v>
      </c>
      <c r="H13" t="s">
        <v>33</v>
      </c>
    </row>
    <row r="14" spans="1:8" ht="25.5" customHeight="1" x14ac:dyDescent="0.15">
      <c r="A14" s="118" t="s">
        <v>34</v>
      </c>
      <c r="B14" s="118"/>
      <c r="C14" s="118"/>
      <c r="D14" s="118"/>
      <c r="E14" s="118"/>
      <c r="F14" s="118"/>
      <c r="G14" s="118"/>
    </row>
    <row r="15" spans="1:8" s="27" customFormat="1" ht="25.5" customHeight="1" thickBot="1" x14ac:dyDescent="0.2">
      <c r="A15" s="119" t="s">
        <v>35</v>
      </c>
      <c r="B15" s="119"/>
      <c r="C15" s="119"/>
      <c r="D15" s="119"/>
      <c r="E15" s="119"/>
      <c r="F15" s="119"/>
      <c r="G15" s="119"/>
    </row>
    <row r="16" spans="1:8" ht="25.5" customHeight="1" thickBot="1" x14ac:dyDescent="0.2">
      <c r="A16" s="7"/>
      <c r="B16" s="26"/>
      <c r="C16" s="8"/>
      <c r="D16" s="9" t="s">
        <v>14</v>
      </c>
      <c r="E16" s="111" t="s">
        <v>13</v>
      </c>
      <c r="F16" s="112"/>
      <c r="G16" s="28"/>
    </row>
    <row r="17" spans="1:14" ht="25.5" customHeight="1" thickBot="1" x14ac:dyDescent="0.2">
      <c r="A17" s="7">
        <v>3</v>
      </c>
      <c r="B17" s="30" t="s">
        <v>4</v>
      </c>
      <c r="C17" s="30"/>
      <c r="D17" s="31">
        <v>12</v>
      </c>
      <c r="E17" s="121"/>
      <c r="F17" s="122"/>
      <c r="G17" s="28"/>
      <c r="H17" t="s">
        <v>23</v>
      </c>
      <c r="I17" s="17"/>
      <c r="N17" t="s">
        <v>10</v>
      </c>
    </row>
    <row r="18" spans="1:14" ht="25.5" customHeight="1" thickBot="1" x14ac:dyDescent="0.2">
      <c r="A18" s="29"/>
      <c r="B18" s="123" t="s">
        <v>20</v>
      </c>
      <c r="C18" s="124"/>
      <c r="D18" s="125"/>
      <c r="E18" s="125"/>
      <c r="F18" s="32"/>
      <c r="G18" s="41"/>
      <c r="H18" t="s">
        <v>24</v>
      </c>
    </row>
    <row r="19" spans="1:14" ht="24" customHeight="1" x14ac:dyDescent="0.15">
      <c r="A19" t="s">
        <v>21</v>
      </c>
    </row>
    <row r="20" spans="1:14" ht="24" customHeight="1" x14ac:dyDescent="0.15"/>
    <row r="21" spans="1:14" ht="13.5" customHeight="1" x14ac:dyDescent="0.15">
      <c r="A21" s="126" t="s">
        <v>16</v>
      </c>
      <c r="B21" s="127"/>
      <c r="C21" s="127"/>
      <c r="D21" s="127"/>
      <c r="E21" s="127"/>
      <c r="F21" s="127"/>
      <c r="G21" s="128"/>
    </row>
    <row r="22" spans="1:14" x14ac:dyDescent="0.15">
      <c r="A22" s="129"/>
      <c r="B22" s="130"/>
      <c r="C22" s="130"/>
      <c r="D22" s="130"/>
      <c r="E22" s="130"/>
      <c r="F22" s="130"/>
      <c r="G22" s="131"/>
    </row>
    <row r="23" spans="1:14" x14ac:dyDescent="0.15">
      <c r="A23" s="129"/>
      <c r="B23" s="130"/>
      <c r="C23" s="130"/>
      <c r="D23" s="130"/>
      <c r="E23" s="130"/>
      <c r="F23" s="130"/>
      <c r="G23" s="131"/>
    </row>
    <row r="24" spans="1:14" x14ac:dyDescent="0.15">
      <c r="A24" s="129"/>
      <c r="B24" s="130"/>
      <c r="C24" s="130"/>
      <c r="D24" s="130"/>
      <c r="E24" s="130"/>
      <c r="F24" s="130"/>
      <c r="G24" s="131"/>
    </row>
    <row r="25" spans="1:14" x14ac:dyDescent="0.15">
      <c r="A25" s="132"/>
      <c r="B25" s="133"/>
      <c r="C25" s="133"/>
      <c r="D25" s="133"/>
      <c r="E25" s="133"/>
      <c r="F25" s="133"/>
      <c r="G25" s="134"/>
    </row>
    <row r="26" spans="1:14" x14ac:dyDescent="0.15">
      <c r="A26" s="36" t="s">
        <v>18</v>
      </c>
      <c r="B26" s="37"/>
      <c r="C26" s="37"/>
      <c r="D26" s="37"/>
      <c r="E26" s="37"/>
      <c r="F26" s="37"/>
      <c r="G26" s="38"/>
    </row>
    <row r="27" spans="1:14" x14ac:dyDescent="0.15">
      <c r="A27" s="129" t="s">
        <v>19</v>
      </c>
      <c r="B27" s="130"/>
      <c r="C27" s="130"/>
      <c r="D27" s="130"/>
      <c r="E27" s="130"/>
      <c r="F27" s="130"/>
      <c r="G27" s="131"/>
    </row>
    <row r="28" spans="1:14" x14ac:dyDescent="0.15">
      <c r="A28" s="132"/>
      <c r="B28" s="133"/>
      <c r="C28" s="133"/>
      <c r="D28" s="133"/>
      <c r="E28" s="133"/>
      <c r="F28" s="133"/>
      <c r="G28" s="134"/>
    </row>
  </sheetData>
  <mergeCells count="13">
    <mergeCell ref="D2:F2"/>
    <mergeCell ref="E17:F17"/>
    <mergeCell ref="B18:E18"/>
    <mergeCell ref="A21:G25"/>
    <mergeCell ref="A27:G28"/>
    <mergeCell ref="A5:A8"/>
    <mergeCell ref="B5:B8"/>
    <mergeCell ref="A9:A12"/>
    <mergeCell ref="B9:B12"/>
    <mergeCell ref="A13:F13"/>
    <mergeCell ref="E16:F16"/>
    <mergeCell ref="A14:G14"/>
    <mergeCell ref="A15:G15"/>
  </mergeCells>
  <phoneticPr fontId="10"/>
  <pageMargins left="0.7" right="0.7" top="0.75" bottom="0.75" header="0.3" footer="0.3"/>
  <pageSetup paperSize="9" scale="8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110食固定費（   円）見積内訳書</vt:lpstr>
      <vt:lpstr>2年目　3年目147食固定費 (参考見積内訳書）</vt:lpstr>
      <vt:lpstr>'110食固定費（   円）見積内訳書'!Print_Area</vt:lpstr>
      <vt:lpstr>'2年目　3年目147食固定費 (参考見積内訳書）'!Print_Area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　伸一</dc:creator>
  <cp:lastModifiedBy>上野 伸一</cp:lastModifiedBy>
  <cp:lastPrinted>2024-03-22T02:19:52Z</cp:lastPrinted>
  <dcterms:modified xsi:type="dcterms:W3CDTF">2024-04-18T04:00:08Z</dcterms:modified>
</cp:coreProperties>
</file>